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548"/>
  </bookViews>
  <sheets>
    <sheet name="Balance" sheetId="1" r:id="rId1"/>
    <sheet name="Evolución PN" sheetId="6" r:id="rId2"/>
    <sheet name="Cuentas por pagar" sheetId="3" r:id="rId3"/>
  </sheets>
  <calcPr calcId="152511"/>
</workbook>
</file>

<file path=xl/calcChain.xml><?xml version="1.0" encoding="utf-8"?>
<calcChain xmlns="http://schemas.openxmlformats.org/spreadsheetml/2006/main">
  <c r="D11" i="6"/>
  <c r="C7" i="3"/>
  <c r="D14" i="1"/>
  <c r="D10" i="6"/>
  <c r="D70" i="1"/>
  <c r="D24"/>
  <c r="D33"/>
  <c r="D53"/>
  <c r="D43"/>
  <c r="D50"/>
  <c r="D78"/>
  <c r="D80"/>
  <c r="D84"/>
</calcChain>
</file>

<file path=xl/sharedStrings.xml><?xml version="1.0" encoding="utf-8"?>
<sst xmlns="http://schemas.openxmlformats.org/spreadsheetml/2006/main" count="69" uniqueCount="66">
  <si>
    <t>Nombre de la Asociación:</t>
  </si>
  <si>
    <t>FEDERACION DE AJEDREZ DEL SUR DEL GRAN BUENOS AIRES</t>
  </si>
  <si>
    <t>Balance General</t>
  </si>
  <si>
    <t xml:space="preserve">Fecha de Cierre: </t>
  </si>
  <si>
    <t xml:space="preserve">Año de Análisis </t>
  </si>
  <si>
    <t>ACTIVOS</t>
  </si>
  <si>
    <t>Activos Corrientes</t>
  </si>
  <si>
    <t>Caja y Bancos</t>
  </si>
  <si>
    <t>Valores Negociables</t>
  </si>
  <si>
    <t>Cuentas por cobrar</t>
  </si>
  <si>
    <t>Otros activos corrientes</t>
  </si>
  <si>
    <t>Total Activos Corrientes:</t>
  </si>
  <si>
    <t>Inversiones Financieras</t>
  </si>
  <si>
    <t xml:space="preserve">Terrenos </t>
  </si>
  <si>
    <t>Inmuebles, maquinaria</t>
  </si>
  <si>
    <t>y equipo</t>
  </si>
  <si>
    <t>Intangibles</t>
  </si>
  <si>
    <t>Otros activos no corrientes</t>
  </si>
  <si>
    <t>Total Activos</t>
  </si>
  <si>
    <t>PASIVOS</t>
  </si>
  <si>
    <t>Pasivo Corriente</t>
  </si>
  <si>
    <t>Cuentas a Pagar</t>
  </si>
  <si>
    <t>Préstamos</t>
  </si>
  <si>
    <t>Impuestos a Pagar</t>
  </si>
  <si>
    <t>Otros pasivos Corrientes</t>
  </si>
  <si>
    <t>Total Pasivos Corrientes</t>
  </si>
  <si>
    <t>Otros Pasivos no corrientes</t>
  </si>
  <si>
    <t>Total Pasivos no Corrientes</t>
  </si>
  <si>
    <t>Total Pasivos</t>
  </si>
  <si>
    <t>PATRIMONIO NETO</t>
  </si>
  <si>
    <t>ESTADO DE RESULTADO</t>
  </si>
  <si>
    <t>Nombre de la Asociación</t>
  </si>
  <si>
    <t>Ejercicio Número</t>
  </si>
  <si>
    <t>Año de Análisis</t>
  </si>
  <si>
    <t>INGRESOS</t>
  </si>
  <si>
    <t>INGRESOS POR CUOTA SOCIAL</t>
  </si>
  <si>
    <t>INGRESOS POR CUOTA DEPORTIVA</t>
  </si>
  <si>
    <t>INGRESOS SUBSIDIOS PUBLICOS</t>
  </si>
  <si>
    <t>OTROS INGRESOS</t>
  </si>
  <si>
    <t>TOTAL INGRESOS</t>
  </si>
  <si>
    <t>EGRESOS</t>
  </si>
  <si>
    <t>GASTOS OPERATIVOS</t>
  </si>
  <si>
    <t>GASTOS DE MANTENIMIENTO</t>
  </si>
  <si>
    <t>GASTOS PERSONAL</t>
  </si>
  <si>
    <t>OTROS EGRESOS</t>
  </si>
  <si>
    <t>TOTAL EGRESOS</t>
  </si>
  <si>
    <t>SUBTOTAL</t>
  </si>
  <si>
    <t>TRIBUTOS</t>
  </si>
  <si>
    <t>RESULTADO</t>
  </si>
  <si>
    <t>ESTADO SITUACION PATRIMONIAL</t>
  </si>
  <si>
    <t>Deuda a largo Plazo</t>
  </si>
  <si>
    <t>DEL SUR DEL GRAN BUENOS AIRES (FASGBA)</t>
  </si>
  <si>
    <t xml:space="preserve">FEDERACION DE AJEDREZ </t>
  </si>
  <si>
    <t>COMPARACION DE BALANCES FASGBA</t>
  </si>
  <si>
    <t>AÑO</t>
  </si>
  <si>
    <t>PN AL INICIO</t>
  </si>
  <si>
    <t>PN AL CIERRE</t>
  </si>
  <si>
    <t>CUENTAS POR PAGAR</t>
  </si>
  <si>
    <t>( A SOLO TITULO ILUSTRATIVO)</t>
  </si>
  <si>
    <t>(FASGBA)</t>
  </si>
  <si>
    <t>Hipólito Yrigoyen 77, Monte Grande, Prov. de Buenos Aires</t>
  </si>
  <si>
    <t>ANUALIDAD FADA</t>
  </si>
  <si>
    <t>APORTE PARA ARANCEL</t>
  </si>
  <si>
    <t>JUGADORES FASGBA</t>
  </si>
  <si>
    <t>TOTAL</t>
  </si>
  <si>
    <t>31.12.2024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</si>
</sst>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Border="1"/>
    <xf numFmtId="0" fontId="1" fillId="2" borderId="1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" fontId="0" fillId="2" borderId="3" xfId="0" applyNumberFormat="1" applyFill="1" applyBorder="1"/>
    <xf numFmtId="4" fontId="0" fillId="2" borderId="8" xfId="0" applyNumberFormat="1" applyFill="1" applyBorder="1"/>
    <xf numFmtId="3" fontId="0" fillId="0" borderId="0" xfId="0" applyNumberFormat="1"/>
    <xf numFmtId="3" fontId="0" fillId="2" borderId="1" xfId="0" applyNumberFormat="1" applyFill="1" applyBorder="1"/>
    <xf numFmtId="3" fontId="0" fillId="2" borderId="0" xfId="0" applyNumberFormat="1" applyFill="1" applyBorder="1"/>
    <xf numFmtId="3" fontId="0" fillId="2" borderId="7" xfId="0" applyNumberFormat="1" applyFill="1" applyBorder="1"/>
    <xf numFmtId="3" fontId="0" fillId="0" borderId="0" xfId="0" applyNumberFormat="1" applyBorder="1"/>
    <xf numFmtId="3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4" fontId="0" fillId="0" borderId="9" xfId="0" applyNumberFormat="1" applyBorder="1"/>
    <xf numFmtId="4" fontId="0" fillId="2" borderId="10" xfId="0" applyNumberFormat="1" applyFill="1" applyBorder="1"/>
    <xf numFmtId="4" fontId="0" fillId="2" borderId="9" xfId="0" applyNumberFormat="1" applyFill="1" applyBorder="1"/>
    <xf numFmtId="4" fontId="0" fillId="0" borderId="0" xfId="0" applyNumberFormat="1" applyBorder="1"/>
    <xf numFmtId="4" fontId="1" fillId="2" borderId="2" xfId="0" applyNumberFormat="1" applyFont="1" applyFill="1" applyBorder="1"/>
    <xf numFmtId="4" fontId="1" fillId="2" borderId="0" xfId="0" applyNumberFormat="1" applyFont="1" applyFill="1" applyBorder="1"/>
    <xf numFmtId="0" fontId="2" fillId="0" borderId="0" xfId="0" applyFont="1"/>
    <xf numFmtId="0" fontId="0" fillId="2" borderId="9" xfId="0" applyNumberFormat="1" applyFill="1" applyBorder="1" applyAlignment="1">
      <alignment horizontal="center"/>
    </xf>
    <xf numFmtId="4" fontId="1" fillId="2" borderId="6" xfId="0" applyNumberFormat="1" applyFont="1" applyFill="1" applyBorder="1"/>
    <xf numFmtId="4" fontId="0" fillId="3" borderId="9" xfId="0" applyNumberFormat="1" applyFill="1" applyBorder="1"/>
    <xf numFmtId="4" fontId="0" fillId="3" borderId="11" xfId="0" applyNumberFormat="1" applyFont="1" applyFill="1" applyBorder="1"/>
    <xf numFmtId="4" fontId="0" fillId="3" borderId="0" xfId="0" applyNumberFormat="1" applyFill="1"/>
    <xf numFmtId="4" fontId="3" fillId="3" borderId="9" xfId="0" applyNumberFormat="1" applyFont="1" applyFill="1" applyBorder="1"/>
    <xf numFmtId="3" fontId="0" fillId="0" borderId="12" xfId="0" applyNumberFormat="1" applyBorder="1"/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2</xdr:row>
      <xdr:rowOff>175260</xdr:rowOff>
    </xdr:from>
    <xdr:to>
      <xdr:col>6</xdr:col>
      <xdr:colOff>205740</xdr:colOff>
      <xdr:row>7</xdr:row>
      <xdr:rowOff>99060</xdr:rowOff>
    </xdr:to>
    <xdr:pic>
      <xdr:nvPicPr>
        <xdr:cNvPr id="1157" name="1 Imagen" descr="index2_clip_image002_0003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67300" y="541020"/>
          <a:ext cx="77724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84"/>
  <sheetViews>
    <sheetView tabSelected="1" workbookViewId="0"/>
  </sheetViews>
  <sheetFormatPr baseColWidth="10" defaultRowHeight="14.4"/>
  <cols>
    <col min="2" max="2" width="30.88671875" customWidth="1"/>
    <col min="3" max="3" width="3.6640625" customWidth="1"/>
    <col min="4" max="4" width="13" style="20" customWidth="1"/>
    <col min="9" max="9" width="11.44140625" style="15" customWidth="1"/>
  </cols>
  <sheetData>
    <row r="2" spans="2:7">
      <c r="B2" s="41" t="s">
        <v>49</v>
      </c>
      <c r="C2" s="41"/>
      <c r="D2" s="41"/>
      <c r="E2" s="41"/>
      <c r="F2" s="41"/>
      <c r="G2" s="41"/>
    </row>
    <row r="4" spans="2:7">
      <c r="B4" s="6" t="s">
        <v>0</v>
      </c>
      <c r="C4" s="7"/>
      <c r="D4" s="21"/>
      <c r="E4" s="8"/>
    </row>
    <row r="5" spans="2:7">
      <c r="B5" s="9" t="s">
        <v>1</v>
      </c>
      <c r="C5" s="10"/>
      <c r="D5" s="22"/>
      <c r="E5" s="11"/>
    </row>
    <row r="6" spans="2:7">
      <c r="B6" s="12" t="s">
        <v>59</v>
      </c>
      <c r="C6" s="13"/>
      <c r="D6" s="23"/>
      <c r="E6" s="14"/>
    </row>
    <row r="7" spans="2:7">
      <c r="B7" t="s">
        <v>60</v>
      </c>
    </row>
    <row r="9" spans="2:7">
      <c r="C9" s="4"/>
      <c r="D9" s="24"/>
    </row>
    <row r="11" spans="2:7">
      <c r="B11" t="s">
        <v>2</v>
      </c>
    </row>
    <row r="13" spans="2:7">
      <c r="B13" t="s">
        <v>3</v>
      </c>
      <c r="D13" s="25" t="s">
        <v>65</v>
      </c>
      <c r="G13" s="17"/>
    </row>
    <row r="14" spans="2:7">
      <c r="B14" t="s">
        <v>4</v>
      </c>
      <c r="D14" s="26">
        <f>2024</f>
        <v>2024</v>
      </c>
    </row>
    <row r="17" spans="2:7">
      <c r="B17" t="s">
        <v>5</v>
      </c>
    </row>
    <row r="18" spans="2:7">
      <c r="B18" s="1" t="s">
        <v>6</v>
      </c>
      <c r="D18" s="24"/>
    </row>
    <row r="19" spans="2:7">
      <c r="B19" t="s">
        <v>7</v>
      </c>
      <c r="D19" s="36">
        <v>1154759</v>
      </c>
      <c r="E19" s="4"/>
    </row>
    <row r="20" spans="2:7">
      <c r="B20" t="s">
        <v>8</v>
      </c>
      <c r="D20" s="27">
        <v>0</v>
      </c>
      <c r="E20" s="4"/>
      <c r="G20" s="16"/>
    </row>
    <row r="21" spans="2:7">
      <c r="B21" t="s">
        <v>9</v>
      </c>
      <c r="D21" s="36">
        <v>0</v>
      </c>
      <c r="E21" s="4"/>
      <c r="G21" s="16"/>
    </row>
    <row r="22" spans="2:7">
      <c r="B22" t="s">
        <v>10</v>
      </c>
      <c r="D22" s="27">
        <v>0</v>
      </c>
      <c r="E22" s="4"/>
      <c r="G22" s="16"/>
    </row>
    <row r="23" spans="2:7">
      <c r="D23" s="16"/>
      <c r="E23" s="4"/>
      <c r="G23" s="16"/>
    </row>
    <row r="24" spans="2:7">
      <c r="B24" s="2" t="s">
        <v>11</v>
      </c>
      <c r="C24" s="2"/>
      <c r="D24" s="28">
        <f>D19+D20+D21</f>
        <v>1154759</v>
      </c>
      <c r="E24" s="10"/>
      <c r="G24" s="16"/>
    </row>
    <row r="25" spans="2:7">
      <c r="D25" s="16"/>
      <c r="G25" s="16"/>
    </row>
    <row r="26" spans="2:7">
      <c r="B26" t="s">
        <v>12</v>
      </c>
      <c r="D26" s="27">
        <v>0</v>
      </c>
      <c r="G26" s="16"/>
    </row>
    <row r="27" spans="2:7">
      <c r="B27" t="s">
        <v>13</v>
      </c>
      <c r="D27" s="27">
        <v>0</v>
      </c>
      <c r="G27" s="16"/>
    </row>
    <row r="28" spans="2:7">
      <c r="B28" t="s">
        <v>14</v>
      </c>
      <c r="D28" s="27">
        <v>0</v>
      </c>
      <c r="G28" s="16"/>
    </row>
    <row r="29" spans="2:7">
      <c r="B29" t="s">
        <v>15</v>
      </c>
      <c r="D29" s="16"/>
      <c r="G29" s="16"/>
    </row>
    <row r="30" spans="2:7">
      <c r="B30" t="s">
        <v>16</v>
      </c>
      <c r="D30" s="27">
        <v>0</v>
      </c>
      <c r="G30" s="16"/>
    </row>
    <row r="31" spans="2:7">
      <c r="B31" t="s">
        <v>17</v>
      </c>
      <c r="D31" s="27">
        <v>0</v>
      </c>
      <c r="G31" s="16"/>
    </row>
    <row r="32" spans="2:7">
      <c r="D32" s="16"/>
      <c r="G32" s="16"/>
    </row>
    <row r="33" spans="2:7">
      <c r="B33" s="2" t="s">
        <v>18</v>
      </c>
      <c r="C33" s="3"/>
      <c r="D33" s="29">
        <f>D24+D26+D27+D28+D30+D31</f>
        <v>1154759</v>
      </c>
      <c r="E33" s="3"/>
      <c r="G33" s="16"/>
    </row>
    <row r="34" spans="2:7">
      <c r="D34" s="16"/>
      <c r="G34" s="16"/>
    </row>
    <row r="35" spans="2:7">
      <c r="D35" s="16"/>
      <c r="G35" s="16"/>
    </row>
    <row r="36" spans="2:7">
      <c r="B36" t="s">
        <v>19</v>
      </c>
      <c r="D36" s="16"/>
      <c r="G36" s="16"/>
    </row>
    <row r="37" spans="2:7">
      <c r="B37" t="s">
        <v>20</v>
      </c>
      <c r="D37" s="30"/>
      <c r="G37" s="16"/>
    </row>
    <row r="38" spans="2:7">
      <c r="B38" t="s">
        <v>21</v>
      </c>
      <c r="D38" s="36">
        <v>375000</v>
      </c>
      <c r="G38" s="16"/>
    </row>
    <row r="39" spans="2:7">
      <c r="B39" t="s">
        <v>22</v>
      </c>
      <c r="D39" s="36">
        <v>0</v>
      </c>
      <c r="G39" s="16"/>
    </row>
    <row r="40" spans="2:7">
      <c r="B40" t="s">
        <v>23</v>
      </c>
      <c r="D40" s="27">
        <v>0</v>
      </c>
      <c r="G40" s="16"/>
    </row>
    <row r="41" spans="2:7">
      <c r="B41" t="s">
        <v>24</v>
      </c>
      <c r="D41" s="27">
        <v>0</v>
      </c>
      <c r="G41" s="16"/>
    </row>
    <row r="42" spans="2:7">
      <c r="D42" s="16"/>
      <c r="G42" s="16"/>
    </row>
    <row r="43" spans="2:7">
      <c r="B43" s="2" t="s">
        <v>25</v>
      </c>
      <c r="C43" s="3"/>
      <c r="D43" s="29">
        <f>D37+D38+D39+D40+D41</f>
        <v>375000</v>
      </c>
      <c r="E43" s="3"/>
      <c r="G43" s="16"/>
    </row>
    <row r="44" spans="2:7">
      <c r="D44" s="16"/>
      <c r="G44" s="16"/>
    </row>
    <row r="45" spans="2:7">
      <c r="B45" t="s">
        <v>50</v>
      </c>
      <c r="D45" s="27">
        <v>0</v>
      </c>
      <c r="G45" s="16"/>
    </row>
    <row r="46" spans="2:7">
      <c r="B46" t="s">
        <v>26</v>
      </c>
      <c r="D46" s="27">
        <v>0</v>
      </c>
      <c r="G46" s="16"/>
    </row>
    <row r="47" spans="2:7">
      <c r="B47" t="s">
        <v>26</v>
      </c>
      <c r="D47" s="27">
        <v>0</v>
      </c>
      <c r="G47" s="16"/>
    </row>
    <row r="48" spans="2:7">
      <c r="D48" s="16"/>
      <c r="G48" s="16"/>
    </row>
    <row r="49" spans="2:7">
      <c r="B49" s="2" t="s">
        <v>27</v>
      </c>
      <c r="C49" s="3"/>
      <c r="D49" s="29">
        <v>0</v>
      </c>
      <c r="E49" s="3"/>
      <c r="G49" s="16"/>
    </row>
    <row r="50" spans="2:7">
      <c r="B50" s="2" t="s">
        <v>28</v>
      </c>
      <c r="C50" s="3"/>
      <c r="D50" s="29">
        <f>D43+D49</f>
        <v>375000</v>
      </c>
      <c r="E50" s="3"/>
      <c r="G50" s="16"/>
    </row>
    <row r="51" spans="2:7">
      <c r="D51" s="16"/>
      <c r="G51" s="16"/>
    </row>
    <row r="52" spans="2:7">
      <c r="D52" s="16"/>
      <c r="G52" s="16"/>
    </row>
    <row r="53" spans="2:7">
      <c r="B53" s="2" t="s">
        <v>29</v>
      </c>
      <c r="C53" s="3"/>
      <c r="D53" s="29">
        <f>D33-D50</f>
        <v>779759</v>
      </c>
      <c r="E53" s="3"/>
      <c r="G53" s="16"/>
    </row>
    <row r="54" spans="2:7">
      <c r="D54" s="16"/>
      <c r="G54" s="16"/>
    </row>
    <row r="55" spans="2:7">
      <c r="D55" s="16"/>
      <c r="G55" s="16"/>
    </row>
    <row r="56" spans="2:7">
      <c r="B56" s="1" t="s">
        <v>30</v>
      </c>
      <c r="D56" s="16"/>
      <c r="G56" s="16"/>
    </row>
    <row r="57" spans="2:7">
      <c r="D57" s="16"/>
      <c r="G57" s="16"/>
    </row>
    <row r="58" spans="2:7">
      <c r="B58" s="2" t="s">
        <v>31</v>
      </c>
      <c r="C58" s="2"/>
      <c r="D58" s="31" t="s">
        <v>52</v>
      </c>
      <c r="E58" s="5"/>
      <c r="F58" s="7"/>
      <c r="G58" s="18"/>
    </row>
    <row r="59" spans="2:7">
      <c r="B59" s="2" t="s">
        <v>32</v>
      </c>
      <c r="C59" s="3"/>
      <c r="D59" s="35" t="s">
        <v>51</v>
      </c>
      <c r="E59" s="13"/>
      <c r="F59" s="13"/>
      <c r="G59" s="19"/>
    </row>
    <row r="60" spans="2:7">
      <c r="D60" s="16"/>
      <c r="G60" s="16"/>
    </row>
    <row r="61" spans="2:7">
      <c r="B61" s="3" t="s">
        <v>33</v>
      </c>
      <c r="C61" s="3"/>
      <c r="D61" s="34">
        <v>2024</v>
      </c>
      <c r="G61" s="16"/>
    </row>
    <row r="62" spans="2:7">
      <c r="D62" s="16"/>
      <c r="G62" s="16"/>
    </row>
    <row r="63" spans="2:7">
      <c r="D63" s="16"/>
      <c r="G63" s="16"/>
    </row>
    <row r="64" spans="2:7">
      <c r="B64" s="2" t="s">
        <v>34</v>
      </c>
      <c r="C64" s="2"/>
      <c r="D64" s="32"/>
      <c r="G64" s="16"/>
    </row>
    <row r="65" spans="2:7" ht="15" thickBot="1">
      <c r="B65" s="3" t="s">
        <v>35</v>
      </c>
      <c r="C65" s="3"/>
      <c r="D65" s="37">
        <v>963620</v>
      </c>
      <c r="G65" s="16"/>
    </row>
    <row r="66" spans="2:7">
      <c r="B66" s="3" t="s">
        <v>36</v>
      </c>
      <c r="C66" s="3"/>
      <c r="D66" s="36">
        <v>0</v>
      </c>
      <c r="G66" s="16"/>
    </row>
    <row r="67" spans="2:7">
      <c r="B67" s="3" t="s">
        <v>37</v>
      </c>
      <c r="C67" s="3"/>
      <c r="D67" s="36">
        <v>0</v>
      </c>
      <c r="G67" s="16"/>
    </row>
    <row r="68" spans="2:7">
      <c r="B68" s="3" t="s">
        <v>38</v>
      </c>
      <c r="C68" s="3"/>
      <c r="D68" s="36">
        <v>0</v>
      </c>
      <c r="G68" s="16"/>
    </row>
    <row r="69" spans="2:7">
      <c r="D69" s="38"/>
      <c r="G69" s="16"/>
    </row>
    <row r="70" spans="2:7" ht="15.6">
      <c r="B70" s="2" t="s">
        <v>39</v>
      </c>
      <c r="C70" s="3"/>
      <c r="D70" s="39">
        <f>D65+D66+D67+D68</f>
        <v>963620</v>
      </c>
      <c r="G70" s="16"/>
    </row>
    <row r="71" spans="2:7">
      <c r="D71" s="38"/>
      <c r="G71" s="16"/>
    </row>
    <row r="72" spans="2:7">
      <c r="B72" s="3" t="s">
        <v>40</v>
      </c>
      <c r="C72" s="3"/>
      <c r="D72" s="38"/>
      <c r="G72" s="16"/>
    </row>
    <row r="73" spans="2:7">
      <c r="B73" s="3" t="s">
        <v>41</v>
      </c>
      <c r="C73" s="3"/>
      <c r="D73" s="36">
        <v>515460</v>
      </c>
      <c r="G73" s="16"/>
    </row>
    <row r="74" spans="2:7">
      <c r="B74" s="3" t="s">
        <v>42</v>
      </c>
      <c r="C74" s="3"/>
      <c r="D74" s="36">
        <v>0</v>
      </c>
      <c r="G74" s="16"/>
    </row>
    <row r="75" spans="2:7">
      <c r="B75" s="3" t="s">
        <v>43</v>
      </c>
      <c r="C75" s="3"/>
      <c r="D75" s="36">
        <v>0</v>
      </c>
      <c r="G75" s="16"/>
    </row>
    <row r="76" spans="2:7">
      <c r="B76" s="3" t="s">
        <v>44</v>
      </c>
      <c r="C76" s="3"/>
      <c r="D76" s="36">
        <v>0</v>
      </c>
      <c r="G76" s="16"/>
    </row>
    <row r="77" spans="2:7">
      <c r="D77" s="38"/>
      <c r="G77" s="16"/>
    </row>
    <row r="78" spans="2:7" ht="15.6">
      <c r="B78" s="3" t="s">
        <v>45</v>
      </c>
      <c r="C78" s="3"/>
      <c r="D78" s="39">
        <f>D73+D74+D75+D76</f>
        <v>515460</v>
      </c>
      <c r="G78" s="16"/>
    </row>
    <row r="79" spans="2:7">
      <c r="D79" s="38"/>
      <c r="G79" s="16"/>
    </row>
    <row r="80" spans="2:7" ht="15.6">
      <c r="B80" s="3" t="s">
        <v>46</v>
      </c>
      <c r="C80" s="3"/>
      <c r="D80" s="39">
        <f>D70-D78</f>
        <v>448160</v>
      </c>
      <c r="G80" s="16"/>
    </row>
    <row r="81" spans="2:7">
      <c r="D81" s="38"/>
      <c r="G81" s="16"/>
    </row>
    <row r="82" spans="2:7">
      <c r="B82" s="3" t="s">
        <v>47</v>
      </c>
      <c r="C82" s="3"/>
      <c r="D82" s="36">
        <v>0</v>
      </c>
      <c r="G82" s="16"/>
    </row>
    <row r="83" spans="2:7">
      <c r="D83" s="38"/>
      <c r="G83" s="16"/>
    </row>
    <row r="84" spans="2:7" ht="15.6">
      <c r="B84" s="2" t="s">
        <v>48</v>
      </c>
      <c r="C84" s="2"/>
      <c r="D84" s="39">
        <f>D80-D82</f>
        <v>448160</v>
      </c>
      <c r="G84" s="16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scale="93" fitToHeight="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/>
  </sheetViews>
  <sheetFormatPr baseColWidth="10" defaultRowHeight="14.4"/>
  <cols>
    <col min="2" max="2" width="12.44140625" customWidth="1"/>
    <col min="4" max="4" width="12.6640625" customWidth="1"/>
  </cols>
  <sheetData>
    <row r="1" spans="1:8">
      <c r="A1" t="s">
        <v>53</v>
      </c>
      <c r="D1" t="s">
        <v>58</v>
      </c>
    </row>
    <row r="3" spans="1:8">
      <c r="A3" s="17" t="s">
        <v>54</v>
      </c>
      <c r="B3" t="s">
        <v>55</v>
      </c>
      <c r="C3" t="s">
        <v>48</v>
      </c>
      <c r="D3" t="s">
        <v>56</v>
      </c>
    </row>
    <row r="4" spans="1:8">
      <c r="A4" s="17"/>
    </row>
    <row r="5" spans="1:8">
      <c r="A5" s="17">
        <v>2018</v>
      </c>
      <c r="B5" s="16"/>
      <c r="C5" s="16">
        <v>1926.29</v>
      </c>
      <c r="D5" s="16">
        <v>12984.86</v>
      </c>
    </row>
    <row r="6" spans="1:8">
      <c r="A6" s="17">
        <v>2019</v>
      </c>
      <c r="B6" s="16">
        <v>12984.86</v>
      </c>
      <c r="C6" s="16">
        <v>-853</v>
      </c>
      <c r="D6" s="16">
        <v>13364</v>
      </c>
    </row>
    <row r="7" spans="1:8">
      <c r="A7" s="17">
        <v>2020</v>
      </c>
      <c r="B7" s="16">
        <v>13364</v>
      </c>
      <c r="C7" s="16">
        <v>7644</v>
      </c>
      <c r="D7" s="16">
        <v>24446.63</v>
      </c>
    </row>
    <row r="8" spans="1:8">
      <c r="A8" s="17">
        <v>2021</v>
      </c>
      <c r="B8" s="16">
        <v>24446.63</v>
      </c>
      <c r="C8" s="16">
        <v>-2179</v>
      </c>
      <c r="D8" s="16">
        <v>23295.63</v>
      </c>
    </row>
    <row r="9" spans="1:8">
      <c r="A9" s="17">
        <v>2022</v>
      </c>
      <c r="B9" s="16">
        <v>23295.63</v>
      </c>
      <c r="C9" s="16">
        <v>66782</v>
      </c>
      <c r="D9" s="16">
        <v>90082</v>
      </c>
      <c r="F9" s="16"/>
      <c r="H9" s="16"/>
    </row>
    <row r="10" spans="1:8">
      <c r="A10" s="17">
        <v>2023</v>
      </c>
      <c r="B10" s="16">
        <v>90082</v>
      </c>
      <c r="C10" s="16">
        <v>241517</v>
      </c>
      <c r="D10" s="16">
        <f>B10+C10</f>
        <v>331599</v>
      </c>
    </row>
    <row r="11" spans="1:8">
      <c r="A11" s="17">
        <v>2024</v>
      </c>
      <c r="B11" s="16">
        <v>331599</v>
      </c>
      <c r="C11" s="16">
        <v>448160</v>
      </c>
      <c r="D11" s="16">
        <f>B11+C11</f>
        <v>779759</v>
      </c>
    </row>
  </sheetData>
  <pageMargins left="0.70866141732283472" right="0.70866141732283472" top="0.74803149606299213" bottom="0.74803149606299213" header="0.31496062992125984" footer="0.31496062992125984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"/>
  <sheetViews>
    <sheetView topLeftCell="A2" workbookViewId="0">
      <selection activeCell="A2" sqref="A2:C2"/>
    </sheetView>
  </sheetViews>
  <sheetFormatPr baseColWidth="10" defaultRowHeight="14.4"/>
  <sheetData>
    <row r="1" spans="1:4">
      <c r="A1" s="33" t="s">
        <v>57</v>
      </c>
    </row>
    <row r="2" spans="1:4" ht="15.6">
      <c r="A2" s="42" t="s">
        <v>57</v>
      </c>
      <c r="B2" s="42"/>
      <c r="C2" s="42"/>
    </row>
    <row r="4" spans="1:4">
      <c r="A4" t="s">
        <v>61</v>
      </c>
      <c r="C4" s="20">
        <v>120000</v>
      </c>
    </row>
    <row r="5" spans="1:4">
      <c r="A5" t="s">
        <v>62</v>
      </c>
    </row>
    <row r="6" spans="1:4">
      <c r="A6" t="s">
        <v>63</v>
      </c>
      <c r="C6" s="24">
        <v>255000</v>
      </c>
      <c r="D6" s="15"/>
    </row>
    <row r="7" spans="1:4" ht="15" thickBot="1">
      <c r="A7" t="s">
        <v>64</v>
      </c>
      <c r="C7" s="40">
        <f>SUM(C4:C6)</f>
        <v>375000</v>
      </c>
      <c r="D7" s="15"/>
    </row>
    <row r="8" spans="1:4">
      <c r="D8" s="1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</vt:lpstr>
      <vt:lpstr>Evolución PN</vt:lpstr>
      <vt:lpstr>Cuentas por pagar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AMendez</cp:lastModifiedBy>
  <cp:lastPrinted>2025-08-28T13:12:13Z</cp:lastPrinted>
  <dcterms:created xsi:type="dcterms:W3CDTF">2018-11-26T16:45:16Z</dcterms:created>
  <dcterms:modified xsi:type="dcterms:W3CDTF">2026-01-27T02:23:42Z</dcterms:modified>
</cp:coreProperties>
</file>